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7606" windowHeight="10515"/>
  </bookViews>
  <sheets>
    <sheet name="Gelir Tablosu" sheetId="2" r:id="rId1"/>
  </sheets>
  <definedNames>
    <definedName name="_xlnm.Print_Area" localSheetId="0">'Gelir Tablosu'!$A$1:$C$232</definedName>
    <definedName name="_xlnm.Print_Titles" localSheetId="0">'Gelir Tablosu'!$2:$6</definedName>
  </definedNames>
  <calcPr calcId="145621"/>
</workbook>
</file>

<file path=xl/calcChain.xml><?xml version="1.0" encoding="utf-8"?>
<calcChain xmlns="http://schemas.openxmlformats.org/spreadsheetml/2006/main">
  <c r="C125" i="2" l="1"/>
  <c r="B125" i="2"/>
  <c r="C116" i="2"/>
  <c r="B116" i="2"/>
  <c r="C105" i="2"/>
  <c r="B105" i="2"/>
  <c r="C103" i="2"/>
  <c r="B103" i="2"/>
  <c r="C83" i="2"/>
  <c r="B83" i="2"/>
  <c r="C74" i="2"/>
  <c r="B74" i="2"/>
  <c r="C71" i="2"/>
  <c r="B71" i="2"/>
  <c r="C68" i="2"/>
  <c r="B68" i="2"/>
  <c r="C65" i="2"/>
  <c r="B65" i="2"/>
  <c r="C62" i="2"/>
  <c r="B62" i="2"/>
  <c r="C61" i="2"/>
  <c r="C60" i="2" s="1"/>
  <c r="B61" i="2"/>
  <c r="B60" i="2" s="1"/>
  <c r="C54" i="2"/>
  <c r="B54" i="2"/>
  <c r="C51" i="2"/>
  <c r="B51" i="2"/>
  <c r="C48" i="2"/>
  <c r="C47" i="2" s="1"/>
  <c r="C46" i="2" s="1"/>
  <c r="B48" i="2"/>
  <c r="B47" i="2" s="1"/>
  <c r="B46" i="2" s="1"/>
  <c r="C37" i="2"/>
  <c r="B37" i="2"/>
  <c r="B34" i="2"/>
  <c r="B33" i="2" s="1"/>
  <c r="B32" i="2" s="1"/>
  <c r="C34" i="2"/>
  <c r="C33" i="2" s="1"/>
  <c r="C32" i="2" s="1"/>
  <c r="C29" i="2"/>
  <c r="B29" i="2"/>
  <c r="B26" i="2"/>
  <c r="B25" i="2" s="1"/>
  <c r="C26" i="2"/>
  <c r="C25" i="2" s="1"/>
  <c r="C22" i="2"/>
  <c r="B22" i="2"/>
  <c r="C18" i="2"/>
  <c r="B18" i="2"/>
  <c r="C14" i="2"/>
  <c r="B14" i="2"/>
  <c r="C10" i="2"/>
  <c r="C9" i="2" s="1"/>
  <c r="C8" i="2" s="1"/>
  <c r="B10" i="2"/>
  <c r="B9" i="2" s="1"/>
  <c r="C137" i="2" l="1"/>
  <c r="C139" i="2" s="1"/>
  <c r="C136" i="2" s="1"/>
  <c r="B82" i="2"/>
  <c r="B102" i="2"/>
  <c r="C82" i="2"/>
  <c r="C102" i="2"/>
  <c r="B8" i="2"/>
  <c r="C45" i="2"/>
  <c r="C101" i="2"/>
  <c r="B45" i="2" l="1"/>
  <c r="B101" i="2"/>
  <c r="C104" i="2"/>
  <c r="E140" i="2"/>
  <c r="B104" i="2" l="1"/>
  <c r="B137" i="2"/>
  <c r="B139" i="2" s="1"/>
  <c r="B136" i="2" s="1"/>
  <c r="D140" i="2" s="1"/>
</calcChain>
</file>

<file path=xl/sharedStrings.xml><?xml version="1.0" encoding="utf-8"?>
<sst xmlns="http://schemas.openxmlformats.org/spreadsheetml/2006/main" count="137" uniqueCount="123">
  <si>
    <t>Bağımsız Denetimden Geçmemiş</t>
  </si>
  <si>
    <t>(1 Ocak 2013-30 Eylül 2013)</t>
  </si>
  <si>
    <t>(1 Ocak 2012-30 Eylül 2012)</t>
  </si>
  <si>
    <t>I-TEKNİK BÖLÜM</t>
  </si>
  <si>
    <t xml:space="preserve">A- Hayat Dışı Teknik Gelir </t>
  </si>
  <si>
    <t>1- Kazanılmış Primler (Reasürör Payı Düşülmüş Olarak)</t>
  </si>
  <si>
    <t>1.1- Yazılan Primler (Reasürör Payı Düşülmüş Olarak)</t>
  </si>
  <si>
    <t>1.1.1- Brüt Yazılan Primler (+)</t>
  </si>
  <si>
    <t>1.1.2- Reasüröre Devredilen Primler (-)</t>
  </si>
  <si>
    <t>1.1.3- SGK'ya Aktarılan Primler (-)</t>
  </si>
  <si>
    <t xml:space="preserve">1.2- Kazanılmamış Primler Karşılığında Değişim (Reasürör Payı ve Devreden Kısım Düşülmüş Olarak)(+/-) </t>
  </si>
  <si>
    <t>1.2.1- Kazanılmamış Primler Karşılığı (-)</t>
  </si>
  <si>
    <t>1.2.2- Kazanılmamış Primler Karşılığında Reasürör Payı (+)</t>
  </si>
  <si>
    <t>1.2.3- Kazanılmamış Primler Karşılığında Değişim SGK Payı (Devreden Kısım Düşülmüş)</t>
  </si>
  <si>
    <t>1.3- Devam Eden Riskler Karşılığında Değişim (Reasürör Payı ve Devreden Kısım Düşülmüş Olarak)(+/-)</t>
  </si>
  <si>
    <t>1.3.1- Devam Eden Riskler Karşılığı (-)</t>
  </si>
  <si>
    <t>1.3.2- Devam Eden Riskler Karşılığında Reasürör Payı (+)</t>
  </si>
  <si>
    <t>2- Teknik Olmayan Bölümden Aktarılan Yatırım Gelirleri</t>
  </si>
  <si>
    <t>3- Diğer Teknik Gelirler (Reasürör Payı Düşülmüş Olarak)</t>
  </si>
  <si>
    <t>3.1- Brüt Diğer Teknik Gelirler (+)</t>
  </si>
  <si>
    <t>3.2- Brüt Diğer Teknik Gelirlerde Reasürör Payı (-)</t>
  </si>
  <si>
    <t>4-Tahakkuk Eden Rücu ve Sovtaj Gelirleri (+)</t>
  </si>
  <si>
    <t>4.1-Tahakkuk Eden Rücu ve Sovtaj Gelirleri</t>
  </si>
  <si>
    <t>4.1.1-Tahakkuk Eden Rücu Gelirleri (+)</t>
  </si>
  <si>
    <t>4.1.2-Tahakkuk Eden Rücu Gelirleri Reasürör Payı (-)</t>
  </si>
  <si>
    <t>4.2-Rücu ve Sovtaj Faaliyetlerinden Alacaklar Karşılığı (-)</t>
  </si>
  <si>
    <t>4.2.1-Rücu ve Sovtaj Faaliyetlerinden Alacaklar Karşılığı (Brüt) (-)</t>
  </si>
  <si>
    <t>4.2.2-Rücu ve Sovtaj Faaliyetlerinden Alacaklar Karşılığı Reasürör Payı (+)</t>
  </si>
  <si>
    <t>B- Hayat Dışı Teknik Gider(-)</t>
  </si>
  <si>
    <t>1- Gerçekleşen Hasarlar (Reasürör Payı Düşülmüş Olarak)</t>
  </si>
  <si>
    <t>1.1- Ödenen Hasarlar (Reasürör Payı Düşülmüş Olarak)</t>
  </si>
  <si>
    <t>1.1.1- Brüt Ödenen Hasarlar (-)</t>
  </si>
  <si>
    <t>1.1.2- Ödenen Hasarlarda Reasürör Payı (+)</t>
  </si>
  <si>
    <t>1.2- Muallak Hasarlar Karşılığında Değişim (Reasürör Payı ve Devreden Kısım Düşülmüş Olarak) (+/-)</t>
  </si>
  <si>
    <t>1.2.1- Muallak Hasarlar Karşılığı (-)</t>
  </si>
  <si>
    <t>1.2.2- Muallak Hasarlar Karşılığında Reasürör Payı (+)</t>
  </si>
  <si>
    <t>2- İkramiye ve İndirimler Karşılığında Değişim (Reasürör Payı ve Devreden Kısım Düşülmüş Olarak) (+/-)</t>
  </si>
  <si>
    <t>2.1- İkramiye ve İndirimler Karşılığı (-)</t>
  </si>
  <si>
    <t>2.2- İkramiye ve İndirimler Karşılığında Reasürör Payı (+)</t>
  </si>
  <si>
    <t>3- Diğer Teknik Karşılıklarda Değişim (Reasürör Payı ve Devreden Kısım Düşülmüş Olarak) (+/-)</t>
  </si>
  <si>
    <t>4- Faaliyet Giderleri (-)</t>
  </si>
  <si>
    <t>C- Teknik Bölüm Dengesi- Hayat Dışı (A – B)</t>
  </si>
  <si>
    <t xml:space="preserve">D- Hayat Teknik Gelir </t>
  </si>
  <si>
    <t xml:space="preserve">1.1- Yazılan Primler (Reasürör payı Düşülmüş Olarak) </t>
  </si>
  <si>
    <t xml:space="preserve">1.2- Kazanılmamış Primler Karşılığında Değişim (Reasürör Payı ve Devreden Kısım Düşülmüş Olarak)(+/-)  </t>
  </si>
  <si>
    <t xml:space="preserve">2- Hayat Branşı Yatırım Geliri </t>
  </si>
  <si>
    <t>3- Yatırımlardaki Gerçekleşmemiş Karlar</t>
  </si>
  <si>
    <t>4- Diğer Teknik Gelirler (Reasürör Payı Düşülmüş Olarak)</t>
  </si>
  <si>
    <t xml:space="preserve">E- Hayat Teknik Gider </t>
  </si>
  <si>
    <t xml:space="preserve">1.1- Ödenen Tazminatlar (Reasürör Payı Düşülmüş Olarak) </t>
  </si>
  <si>
    <t>1.1.1- Brüt Ödenen Tazminatlar (-)</t>
  </si>
  <si>
    <t>1.1.2- Ödenen Tazminatlarda Reasürör Payı (+)</t>
  </si>
  <si>
    <t>1.2- Muallak Tazminatlar Karşılığında Değişim (Reasürör Payı ve Devreden Kısım Düşülmüş Olarak) (+/-)</t>
  </si>
  <si>
    <t>1.2.1- Muallak Tazminatlar Karşılığı (-)</t>
  </si>
  <si>
    <t xml:space="preserve">3- Hayat Matematik Karşılığında Değişim (Reasürör Payı ve Devreden Kısım Düşülmüş Olarak)(+/-)   </t>
  </si>
  <si>
    <t>3.1- Hayat Matematik Karşılığı (-)</t>
  </si>
  <si>
    <t>3.2- Hayat Matematik Karşılığında Reasürör Payı (+)</t>
  </si>
  <si>
    <t xml:space="preserve">4- Yatırım Riski Hayat Sigortası Poliçe Sahiplerine Ait Poliçeler İçin Ayrılan Karşılıklarda Değişim (Reasürör Payı ve Devreden Kısım Düşülmüş Olarak)(+/-)   </t>
  </si>
  <si>
    <t xml:space="preserve">4.1- Yatırım Riski Hayat Sigortası Poliçe Sahiplerine Ait Poliçeler İçin Ayrılan Karşılıklar(-)   </t>
  </si>
  <si>
    <t xml:space="preserve">4.2- Yatırım Riski Hayat Sigortası Poliçe Sahiplerine Ait Poliçeler İçin Ayrılan Karşılıklarda Reasürör Payı (+)   </t>
  </si>
  <si>
    <t>5- Diğer Teknik Karşılıklarda Değişim (Reasürör Payı ve Devreden Kısım Düşülmüş Olarak) (+/-)</t>
  </si>
  <si>
    <t xml:space="preserve">6- Faaliyet Giderleri (-) </t>
  </si>
  <si>
    <t>7- Yatırım Giderler (-)</t>
  </si>
  <si>
    <t>8- Yatırımlardaki Gerçekleşmemiş Zararlar (-)</t>
  </si>
  <si>
    <t>9- Teknik Olmayan Bölüme Aktarılan Yatırım Gelirleri (-)</t>
  </si>
  <si>
    <t>F- Teknik Bölüm Dengesi- Hayat  (D – E)</t>
  </si>
  <si>
    <t>G- Emeklilik Teknik Gelir</t>
  </si>
  <si>
    <t xml:space="preserve">1- Fon İşletim Gelirleri </t>
  </si>
  <si>
    <t xml:space="preserve">2- Yönetim Gideri Kesintisi </t>
  </si>
  <si>
    <t xml:space="preserve">3- Giriş Aidatı Gelirleri </t>
  </si>
  <si>
    <t>4- Ara Verme Halinde Yönetim Gideri Kesintisi</t>
  </si>
  <si>
    <t>5- Özel Hizmet Gideri Kesintisi</t>
  </si>
  <si>
    <t>6- Sermaye Tahsis Avansı Değer Artış Gelirleri</t>
  </si>
  <si>
    <t>7- Diğer Teknik Gelirler</t>
  </si>
  <si>
    <t>H- Emeklilik Teknik Gideri</t>
  </si>
  <si>
    <t xml:space="preserve">1- Fon İşletim Giderleri (-)  </t>
  </si>
  <si>
    <t>2- Sermaye Tahsis Avansları Değer Azalış Giderleri(-)</t>
  </si>
  <si>
    <t>3- Faaliyet Giderleri (-)</t>
  </si>
  <si>
    <t xml:space="preserve">4- Diğer Teknik Giderler (-) </t>
  </si>
  <si>
    <t>I- Teknik Bölüm Dengesi- Emeklilik (G – H)</t>
  </si>
  <si>
    <t xml:space="preserve">I-TEKNİK OLMAYAN BÖLÜM </t>
  </si>
  <si>
    <t>C- Teknik Bölüm Dengesi- Hayat Dışı (A-B)</t>
  </si>
  <si>
    <t>F- Teknik Bölüm Dengesi- Hayat (D-E)</t>
  </si>
  <si>
    <t>I - Teknik Bölüm Dengesi- Emeklilik (G-H)</t>
  </si>
  <si>
    <t>J- Genel Teknik Bölüm Dengesi (C+F+I)</t>
  </si>
  <si>
    <t>K- Yatırım Gelirleri</t>
  </si>
  <si>
    <t>1- Finansal Yatırımlardan Elde Edilen Gelirler</t>
  </si>
  <si>
    <t>2- Finansal Yatırımların Nakde Çevrilmesinden Elde Edilen Karlar</t>
  </si>
  <si>
    <t>3- Finansal Yatırımların Değerlemesi</t>
  </si>
  <si>
    <t>4- Kambiyo Karları</t>
  </si>
  <si>
    <t>5- iştiraklerden Gelirler</t>
  </si>
  <si>
    <t>6- Bağlı Ortaklıklar ve Müşterek Yönetime Tabi Teşebbüslerden Gelirler</t>
  </si>
  <si>
    <t>7- Arazi, Arsa ile Binalardan Elde Edilen Gelirler</t>
  </si>
  <si>
    <t>8- Türev Ürünlerden Elde Edilen Gelirler</t>
  </si>
  <si>
    <t>9- Diğer Yatırımlar</t>
  </si>
  <si>
    <t>10- Hayat Teknik Bölümünden Aktarılan Yatırım Gelirleri</t>
  </si>
  <si>
    <t>L- Yatırım Giderleri (-)</t>
  </si>
  <si>
    <t>1- Yatırım Yönetim Giderleri – Faiz Dahil (-)</t>
  </si>
  <si>
    <t>2- Yatırımlar Değer Azalışları (-)</t>
  </si>
  <si>
    <t>3- Yatırımların Nakte Çevrilmesi Sonucunda Oluşan Zararlar (-)</t>
  </si>
  <si>
    <t>4- Hayat Dışı Teknik Bölümüne Aktarılan Yatırım Gelirleri (-)</t>
  </si>
  <si>
    <t>5- Türev Ürünler Sonucunda Oluşan Zararlar (-)</t>
  </si>
  <si>
    <t>6- Kambiyo Zararları (-)</t>
  </si>
  <si>
    <t>7- Amortisman Giderleri (-)</t>
  </si>
  <si>
    <t xml:space="preserve">8- Diğer Yatırım Giderleri (-) </t>
  </si>
  <si>
    <t>M- Diğer Faaliyetlerden ve Olağandışı Faaliyetlerden Gelir ve Karlar ile Gider ve Zararlar (+/-)</t>
  </si>
  <si>
    <t>1- Karşılıklar Hesabı (+/-)</t>
  </si>
  <si>
    <t>2- Reeskont Hesabı (+/-)</t>
  </si>
  <si>
    <t>3- Özellikli Sigortalar Hesabı (+/-)</t>
  </si>
  <si>
    <t>4- Enflasyon Düzeltmesi Hesabı (+/-)</t>
  </si>
  <si>
    <t>5- Ertelenmiş Vergi Varlığı Hesabı (+/-)</t>
  </si>
  <si>
    <t>6- Ertelenmiş Vergi Yükümlülüğü Gideri (-)</t>
  </si>
  <si>
    <t xml:space="preserve">7- Diğer Gelir ve Karlar </t>
  </si>
  <si>
    <t xml:space="preserve">8- Diğer Gider ve Zararlar (-) </t>
  </si>
  <si>
    <t>9- Önceki Yıl Gelir ve Karları</t>
  </si>
  <si>
    <t>10- Önceki Yıl Gider ve Zararları(-)</t>
  </si>
  <si>
    <t xml:space="preserve">N- Dönem Net Karı veya Zararı </t>
  </si>
  <si>
    <t>1- Dönem Karı Ve Zararı</t>
  </si>
  <si>
    <t xml:space="preserve">2- Dönem Karı Vergi ve Diğer Yasal Yükümlülük Karşılıkları(-) </t>
  </si>
  <si>
    <t>3- Dönem Net Kar veya Zararı</t>
  </si>
  <si>
    <t>4- Enflasyon Düzeltme Hesabı</t>
  </si>
  <si>
    <t>AXA  SİGORTA A.Ş</t>
  </si>
  <si>
    <t>1 OCAK-30 EYLÜL 2013 VE  2012  DÖNEMLERİNE AİT  AYRINTILI GELİR TABLOLARI (TL.)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</si>
</sst>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T_L_-;\-* #,##0.00\ _T_L_-;_-* &quot;-&quot;??\ _T_L_-;_-@_-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b/>
      <sz val="9"/>
      <name val="Times New Roman TUR"/>
      <family val="1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 Tur"/>
    </font>
    <font>
      <sz val="10"/>
      <name val="Arial TUR"/>
      <charset val="162"/>
    </font>
    <font>
      <b/>
      <sz val="11"/>
      <color indexed="8"/>
      <name val="Times New Roman TUR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3">
    <xf numFmtId="0" fontId="0" fillId="0" borderId="0"/>
    <xf numFmtId="0" fontId="5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top" wrapText="1"/>
    </xf>
    <xf numFmtId="3" fontId="2" fillId="3" borderId="5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3" fontId="7" fillId="0" borderId="5" xfId="0" applyNumberFormat="1" applyFont="1" applyFill="1" applyBorder="1" applyAlignment="1">
      <alignment horizontal="right"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center" wrapText="1"/>
    </xf>
    <xf numFmtId="3" fontId="7" fillId="2" borderId="2" xfId="0" applyNumberFormat="1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justify" wrapText="1"/>
    </xf>
    <xf numFmtId="3" fontId="2" fillId="3" borderId="5" xfId="0" applyNumberFormat="1" applyFont="1" applyFill="1" applyBorder="1" applyAlignment="1">
      <alignment horizontal="right" wrapText="1"/>
    </xf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11" fillId="2" borderId="0" xfId="0" applyFont="1" applyFill="1" applyBorder="1" applyAlignment="1">
      <alignment horizontal="left"/>
    </xf>
  </cellXfs>
  <cellStyles count="3">
    <cellStyle name="Comma 3" xfId="2"/>
    <cellStyle name="Normal" xfId="0" builtinId="0"/>
    <cellStyle name="Normal_SAM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showGridLines="0" tabSelected="1" topLeftCell="A126" zoomScaleNormal="100" workbookViewId="0">
      <selection activeCell="C127" sqref="C127"/>
    </sheetView>
  </sheetViews>
  <sheetFormatPr defaultColWidth="9.125" defaultRowHeight="0" customHeight="1" zeroHeight="1" x14ac:dyDescent="0.25"/>
  <cols>
    <col min="1" max="1" width="66.25" customWidth="1"/>
    <col min="2" max="2" width="24.75" customWidth="1"/>
    <col min="3" max="3" width="24.625" customWidth="1"/>
    <col min="4" max="4" width="11.125" bestFit="1" customWidth="1"/>
  </cols>
  <sheetData>
    <row r="1" spans="1:3" ht="17.350000000000001" customHeight="1" x14ac:dyDescent="0.25"/>
    <row r="2" spans="1:3" s="28" customFormat="1" ht="21.1" customHeight="1" x14ac:dyDescent="0.25">
      <c r="A2" s="30" t="s">
        <v>121</v>
      </c>
      <c r="B2" s="30"/>
      <c r="C2" s="30"/>
    </row>
    <row r="3" spans="1:3" s="28" customFormat="1" ht="13.6" customHeight="1" x14ac:dyDescent="0.25">
      <c r="A3" s="30" t="s">
        <v>122</v>
      </c>
      <c r="B3" s="30"/>
      <c r="C3" s="29"/>
    </row>
    <row r="4" spans="1:3" ht="41.95" customHeight="1" x14ac:dyDescent="0.25">
      <c r="A4" s="1"/>
      <c r="B4" s="2" t="s">
        <v>0</v>
      </c>
      <c r="C4" s="2" t="s">
        <v>0</v>
      </c>
    </row>
    <row r="5" spans="1:3" ht="9" customHeight="1" x14ac:dyDescent="0.25">
      <c r="A5" s="3"/>
      <c r="B5" s="4"/>
      <c r="C5" s="4"/>
    </row>
    <row r="6" spans="1:3" ht="17.350000000000001" customHeight="1" x14ac:dyDescent="0.25">
      <c r="A6" s="5"/>
      <c r="B6" s="6" t="s">
        <v>1</v>
      </c>
      <c r="C6" s="6" t="s">
        <v>2</v>
      </c>
    </row>
    <row r="7" spans="1:3" ht="17.350000000000001" customHeight="1" x14ac:dyDescent="0.25">
      <c r="A7" s="7" t="s">
        <v>3</v>
      </c>
      <c r="B7" s="8"/>
    </row>
    <row r="8" spans="1:3" ht="17.350000000000001" customHeight="1" thickBot="1" x14ac:dyDescent="0.3">
      <c r="A8" s="9" t="s">
        <v>4</v>
      </c>
      <c r="B8" s="10">
        <f>+B9+B21+B22+B25</f>
        <v>1838276101.5400002</v>
      </c>
      <c r="C8" s="10">
        <f>+C9+C21+C22+C25</f>
        <v>1378678220.9099996</v>
      </c>
    </row>
    <row r="9" spans="1:3" ht="17.350000000000001" customHeight="1" thickBot="1" x14ac:dyDescent="0.3">
      <c r="A9" s="11" t="s">
        <v>5</v>
      </c>
      <c r="B9" s="12">
        <f>+B10+B14+B18</f>
        <v>1704967456.8000004</v>
      </c>
      <c r="C9" s="12">
        <f>+C10+C14+C18</f>
        <v>1298514343.2999997</v>
      </c>
    </row>
    <row r="10" spans="1:3" ht="17.350000000000001" customHeight="1" thickBot="1" x14ac:dyDescent="0.3">
      <c r="A10" s="13" t="s">
        <v>6</v>
      </c>
      <c r="B10" s="14">
        <f>+B11+B12+B13</f>
        <v>1899766404.7500002</v>
      </c>
      <c r="C10" s="14">
        <f>+C11+C12+C13</f>
        <v>1416682841.4599998</v>
      </c>
    </row>
    <row r="11" spans="1:3" ht="17.350000000000001" customHeight="1" thickBot="1" x14ac:dyDescent="0.3">
      <c r="A11" s="13" t="s">
        <v>7</v>
      </c>
      <c r="B11" s="14">
        <v>2266083558.9300003</v>
      </c>
      <c r="C11" s="14">
        <v>1704295229.5999997</v>
      </c>
    </row>
    <row r="12" spans="1:3" ht="17.350000000000001" customHeight="1" thickBot="1" x14ac:dyDescent="0.3">
      <c r="A12" s="13" t="s">
        <v>8</v>
      </c>
      <c r="B12" s="14">
        <v>-259402753.24000001</v>
      </c>
      <c r="C12" s="14">
        <v>-217949381.53</v>
      </c>
    </row>
    <row r="13" spans="1:3" ht="17.350000000000001" customHeight="1" thickBot="1" x14ac:dyDescent="0.3">
      <c r="A13" s="13" t="s">
        <v>9</v>
      </c>
      <c r="B13" s="14">
        <v>-106914400.94000001</v>
      </c>
      <c r="C13" s="14">
        <v>-69663006.609999999</v>
      </c>
    </row>
    <row r="14" spans="1:3" ht="17.350000000000001" customHeight="1" thickBot="1" x14ac:dyDescent="0.3">
      <c r="A14" s="13" t="s">
        <v>10</v>
      </c>
      <c r="B14" s="15">
        <f>+B15+B16+B17</f>
        <v>-255375613.93999994</v>
      </c>
      <c r="C14" s="15">
        <f>+C15+C16+C17</f>
        <v>-109897995.35000002</v>
      </c>
    </row>
    <row r="15" spans="1:3" ht="17.350000000000001" customHeight="1" thickBot="1" x14ac:dyDescent="0.3">
      <c r="A15" s="13" t="s">
        <v>11</v>
      </c>
      <c r="B15" s="14">
        <v>-278328629.32999992</v>
      </c>
      <c r="C15" s="14">
        <v>-108520348.24000001</v>
      </c>
    </row>
    <row r="16" spans="1:3" ht="17.350000000000001" customHeight="1" thickBot="1" x14ac:dyDescent="0.3">
      <c r="A16" s="13" t="s">
        <v>12</v>
      </c>
      <c r="B16" s="14">
        <v>1897910.1400000004</v>
      </c>
      <c r="C16" s="14">
        <v>-19217786.820000011</v>
      </c>
    </row>
    <row r="17" spans="1:3" ht="17.350000000000001" customHeight="1" thickBot="1" x14ac:dyDescent="0.3">
      <c r="A17" s="13" t="s">
        <v>13</v>
      </c>
      <c r="B17" s="14">
        <v>21055105.25</v>
      </c>
      <c r="C17" s="14">
        <v>17840139.710000001</v>
      </c>
    </row>
    <row r="18" spans="1:3" ht="17.350000000000001" customHeight="1" thickBot="1" x14ac:dyDescent="0.3">
      <c r="A18" s="13" t="s">
        <v>14</v>
      </c>
      <c r="B18" s="15">
        <f>+B19+B20</f>
        <v>60576665.990000017</v>
      </c>
      <c r="C18" s="15">
        <f>+C19+C20</f>
        <v>-8270502.8100000005</v>
      </c>
    </row>
    <row r="19" spans="1:3" ht="17.350000000000001" customHeight="1" thickBot="1" x14ac:dyDescent="0.3">
      <c r="A19" s="13" t="s">
        <v>15</v>
      </c>
      <c r="B19" s="14">
        <v>71380290.280000016</v>
      </c>
      <c r="C19" s="14">
        <v>-10438122.370000001</v>
      </c>
    </row>
    <row r="20" spans="1:3" ht="17.350000000000001" customHeight="1" thickBot="1" x14ac:dyDescent="0.3">
      <c r="A20" s="13" t="s">
        <v>16</v>
      </c>
      <c r="B20" s="14">
        <v>-10803624.289999999</v>
      </c>
      <c r="C20" s="14">
        <v>2167619.5600000005</v>
      </c>
    </row>
    <row r="21" spans="1:3" ht="17.350000000000001" customHeight="1" thickBot="1" x14ac:dyDescent="0.3">
      <c r="A21" s="11" t="s">
        <v>17</v>
      </c>
      <c r="B21" s="12">
        <v>112599987.35999997</v>
      </c>
      <c r="C21" s="12">
        <v>55862528</v>
      </c>
    </row>
    <row r="22" spans="1:3" ht="17.350000000000001" customHeight="1" thickBot="1" x14ac:dyDescent="0.3">
      <c r="A22" s="11" t="s">
        <v>18</v>
      </c>
      <c r="B22" s="16">
        <f>+B23+B24</f>
        <v>6632070.8300000001</v>
      </c>
      <c r="C22" s="16">
        <f>+C23+C24</f>
        <v>1660186.0999999994</v>
      </c>
    </row>
    <row r="23" spans="1:3" ht="17.350000000000001" customHeight="1" thickBot="1" x14ac:dyDescent="0.3">
      <c r="A23" s="13" t="s">
        <v>19</v>
      </c>
      <c r="B23" s="14">
        <v>6632070.8300000001</v>
      </c>
      <c r="C23" s="14">
        <v>1660186.0999999994</v>
      </c>
    </row>
    <row r="24" spans="1:3" ht="17.350000000000001" customHeight="1" thickBot="1" x14ac:dyDescent="0.3">
      <c r="A24" s="13" t="s">
        <v>20</v>
      </c>
      <c r="B24" s="15">
        <v>0</v>
      </c>
      <c r="C24" s="15">
        <v>0</v>
      </c>
    </row>
    <row r="25" spans="1:3" ht="17.350000000000001" customHeight="1" thickBot="1" x14ac:dyDescent="0.3">
      <c r="A25" s="11" t="s">
        <v>21</v>
      </c>
      <c r="B25" s="16">
        <f>+B26+B29</f>
        <v>14076586.550000001</v>
      </c>
      <c r="C25" s="16">
        <f>+C26+C29</f>
        <v>22641163.509999998</v>
      </c>
    </row>
    <row r="26" spans="1:3" ht="17.350000000000001" customHeight="1" thickBot="1" x14ac:dyDescent="0.3">
      <c r="A26" s="13" t="s">
        <v>22</v>
      </c>
      <c r="B26" s="15">
        <f>+B27+B28</f>
        <v>16806895.490000002</v>
      </c>
      <c r="C26" s="15">
        <f>+C27+C28</f>
        <v>19576263.729999997</v>
      </c>
    </row>
    <row r="27" spans="1:3" ht="17.350000000000001" customHeight="1" thickBot="1" x14ac:dyDescent="0.3">
      <c r="A27" s="13" t="s">
        <v>23</v>
      </c>
      <c r="B27" s="14">
        <v>21821342.790000003</v>
      </c>
      <c r="C27" s="14">
        <v>21053159.789999995</v>
      </c>
    </row>
    <row r="28" spans="1:3" ht="17.350000000000001" customHeight="1" thickBot="1" x14ac:dyDescent="0.3">
      <c r="A28" s="13" t="s">
        <v>24</v>
      </c>
      <c r="B28" s="14">
        <v>-5014447.3</v>
      </c>
      <c r="C28" s="14">
        <v>-1476896.0599999998</v>
      </c>
    </row>
    <row r="29" spans="1:3" ht="17.350000000000001" customHeight="1" thickBot="1" x14ac:dyDescent="0.3">
      <c r="A29" s="13" t="s">
        <v>25</v>
      </c>
      <c r="B29" s="15">
        <f>+B30+B31</f>
        <v>-2730308.9400000004</v>
      </c>
      <c r="C29" s="15">
        <f>+C30+C31</f>
        <v>3064899.78</v>
      </c>
    </row>
    <row r="30" spans="1:3" ht="17.350000000000001" customHeight="1" thickBot="1" x14ac:dyDescent="0.3">
      <c r="A30" s="13" t="s">
        <v>26</v>
      </c>
      <c r="B30" s="14">
        <v>-4166768.7100000004</v>
      </c>
      <c r="C30" s="14">
        <v>3251213.52</v>
      </c>
    </row>
    <row r="31" spans="1:3" ht="17.350000000000001" customHeight="1" thickBot="1" x14ac:dyDescent="0.3">
      <c r="A31" s="13" t="s">
        <v>27</v>
      </c>
      <c r="B31" s="14">
        <v>1436459.7700000003</v>
      </c>
      <c r="C31" s="14">
        <v>-186313.74000000002</v>
      </c>
    </row>
    <row r="32" spans="1:3" ht="17.350000000000001" customHeight="1" thickBot="1" x14ac:dyDescent="0.3">
      <c r="A32" s="9" t="s">
        <v>28</v>
      </c>
      <c r="B32" s="10">
        <f>+B33+B40+B43+B44</f>
        <v>-1666568910.5000002</v>
      </c>
      <c r="C32" s="10">
        <f>+C33+C40+C43+C44</f>
        <v>-1482007574.6400001</v>
      </c>
    </row>
    <row r="33" spans="1:3" ht="17.350000000000001" customHeight="1" thickBot="1" x14ac:dyDescent="0.3">
      <c r="A33" s="11" t="s">
        <v>29</v>
      </c>
      <c r="B33" s="12">
        <f>+B34+B37</f>
        <v>-1270366592.0100002</v>
      </c>
      <c r="C33" s="12">
        <f>+C34+C37</f>
        <v>-1146183684.6800001</v>
      </c>
    </row>
    <row r="34" spans="1:3" ht="17.350000000000001" customHeight="1" thickBot="1" x14ac:dyDescent="0.3">
      <c r="A34" s="13" t="s">
        <v>30</v>
      </c>
      <c r="B34" s="14">
        <f>+B35+B36</f>
        <v>-987111958.75000036</v>
      </c>
      <c r="C34" s="14">
        <f>+C35+C36</f>
        <v>-1030632085.8900001</v>
      </c>
    </row>
    <row r="35" spans="1:3" ht="17.350000000000001" customHeight="1" thickBot="1" x14ac:dyDescent="0.3">
      <c r="A35" s="13" t="s">
        <v>31</v>
      </c>
      <c r="B35" s="14">
        <v>-1111821821.8400004</v>
      </c>
      <c r="C35" s="14">
        <v>-1109460513.3300002</v>
      </c>
    </row>
    <row r="36" spans="1:3" ht="17.350000000000001" customHeight="1" thickBot="1" x14ac:dyDescent="0.3">
      <c r="A36" s="13" t="s">
        <v>32</v>
      </c>
      <c r="B36" s="14">
        <v>124709863.08999999</v>
      </c>
      <c r="C36" s="14">
        <v>78828427.440000013</v>
      </c>
    </row>
    <row r="37" spans="1:3" ht="17.350000000000001" customHeight="1" thickBot="1" x14ac:dyDescent="0.3">
      <c r="A37" s="13" t="s">
        <v>33</v>
      </c>
      <c r="B37" s="14">
        <f>+B38+B39</f>
        <v>-283254633.25999993</v>
      </c>
      <c r="C37" s="14">
        <f>+C38+C39</f>
        <v>-115551598.78999995</v>
      </c>
    </row>
    <row r="38" spans="1:3" ht="17.350000000000001" customHeight="1" thickBot="1" x14ac:dyDescent="0.3">
      <c r="A38" s="13" t="s">
        <v>34</v>
      </c>
      <c r="B38" s="14">
        <v>-284710896.49999994</v>
      </c>
      <c r="C38" s="14">
        <v>-162795023.08999994</v>
      </c>
    </row>
    <row r="39" spans="1:3" ht="17.350000000000001" customHeight="1" thickBot="1" x14ac:dyDescent="0.3">
      <c r="A39" s="13" t="s">
        <v>35</v>
      </c>
      <c r="B39" s="14">
        <v>1456263.239999996</v>
      </c>
      <c r="C39" s="14">
        <v>47243424.299999997</v>
      </c>
    </row>
    <row r="40" spans="1:3" ht="17.350000000000001" customHeight="1" thickBot="1" x14ac:dyDescent="0.3">
      <c r="A40" s="11" t="s">
        <v>36</v>
      </c>
      <c r="B40" s="12">
        <v>0</v>
      </c>
      <c r="C40" s="12">
        <v>0</v>
      </c>
    </row>
    <row r="41" spans="1:3" ht="17.350000000000001" customHeight="1" thickBot="1" x14ac:dyDescent="0.3">
      <c r="A41" s="13" t="s">
        <v>37</v>
      </c>
      <c r="B41" s="14">
        <v>0</v>
      </c>
      <c r="C41" s="14">
        <v>0</v>
      </c>
    </row>
    <row r="42" spans="1:3" ht="17.350000000000001" customHeight="1" thickBot="1" x14ac:dyDescent="0.3">
      <c r="A42" s="13" t="s">
        <v>38</v>
      </c>
      <c r="B42" s="14">
        <v>0</v>
      </c>
      <c r="C42" s="14">
        <v>0</v>
      </c>
    </row>
    <row r="43" spans="1:3" ht="17.350000000000001" customHeight="1" thickBot="1" x14ac:dyDescent="0.3">
      <c r="A43" s="11" t="s">
        <v>39</v>
      </c>
      <c r="B43" s="12">
        <v>-4686284.5600000015</v>
      </c>
      <c r="C43" s="12">
        <v>-10654921.349999998</v>
      </c>
    </row>
    <row r="44" spans="1:3" ht="17.350000000000001" customHeight="1" thickBot="1" x14ac:dyDescent="0.3">
      <c r="A44" s="11" t="s">
        <v>40</v>
      </c>
      <c r="B44" s="12">
        <v>-391516033.93000007</v>
      </c>
      <c r="C44" s="12">
        <v>-325168968.61000007</v>
      </c>
    </row>
    <row r="45" spans="1:3" ht="17.350000000000001" customHeight="1" thickBot="1" x14ac:dyDescent="0.3">
      <c r="A45" s="9" t="s">
        <v>41</v>
      </c>
      <c r="B45" s="10">
        <f>+B8+B32</f>
        <v>171707191.03999996</v>
      </c>
      <c r="C45" s="10">
        <f>+C8+C32</f>
        <v>-103329353.7300005</v>
      </c>
    </row>
    <row r="46" spans="1:3" ht="17.350000000000001" customHeight="1" thickBot="1" x14ac:dyDescent="0.3">
      <c r="A46" s="9" t="s">
        <v>42</v>
      </c>
      <c r="B46" s="10">
        <f>+B47+B57+B58+B59</f>
        <v>0</v>
      </c>
      <c r="C46" s="10">
        <f>+C47+C57+C58+C59</f>
        <v>0</v>
      </c>
    </row>
    <row r="47" spans="1:3" ht="17.350000000000001" customHeight="1" thickBot="1" x14ac:dyDescent="0.3">
      <c r="A47" s="11" t="s">
        <v>5</v>
      </c>
      <c r="B47" s="12">
        <f>+B48+B51+B54</f>
        <v>0</v>
      </c>
      <c r="C47" s="12">
        <f>+C48+C51+C54</f>
        <v>0</v>
      </c>
    </row>
    <row r="48" spans="1:3" ht="17.350000000000001" customHeight="1" thickBot="1" x14ac:dyDescent="0.3">
      <c r="A48" s="13" t="s">
        <v>43</v>
      </c>
      <c r="B48" s="14">
        <f>+B49+B50</f>
        <v>0</v>
      </c>
      <c r="C48" s="14">
        <f>+C49+C50</f>
        <v>0</v>
      </c>
    </row>
    <row r="49" spans="1:3" ht="17.350000000000001" customHeight="1" thickBot="1" x14ac:dyDescent="0.3">
      <c r="A49" s="13" t="s">
        <v>7</v>
      </c>
      <c r="B49" s="14"/>
      <c r="C49" s="14"/>
    </row>
    <row r="50" spans="1:3" ht="17.350000000000001" customHeight="1" thickBot="1" x14ac:dyDescent="0.3">
      <c r="A50" s="13" t="s">
        <v>8</v>
      </c>
      <c r="B50" s="14"/>
      <c r="C50" s="14"/>
    </row>
    <row r="51" spans="1:3" ht="17.350000000000001" customHeight="1" thickBot="1" x14ac:dyDescent="0.3">
      <c r="A51" s="13" t="s">
        <v>44</v>
      </c>
      <c r="B51" s="14">
        <f>+B52+B53</f>
        <v>0</v>
      </c>
      <c r="C51" s="14">
        <f>+C52+C53</f>
        <v>0</v>
      </c>
    </row>
    <row r="52" spans="1:3" ht="17.350000000000001" customHeight="1" thickBot="1" x14ac:dyDescent="0.3">
      <c r="A52" s="13" t="s">
        <v>11</v>
      </c>
      <c r="B52" s="14"/>
      <c r="C52" s="14"/>
    </row>
    <row r="53" spans="1:3" ht="17.350000000000001" customHeight="1" thickBot="1" x14ac:dyDescent="0.3">
      <c r="A53" s="13" t="s">
        <v>12</v>
      </c>
      <c r="B53" s="14"/>
      <c r="C53" s="14"/>
    </row>
    <row r="54" spans="1:3" ht="17.350000000000001" customHeight="1" thickBot="1" x14ac:dyDescent="0.3">
      <c r="A54" s="13" t="s">
        <v>14</v>
      </c>
      <c r="B54" s="14">
        <f>+B55+B56</f>
        <v>0</v>
      </c>
      <c r="C54" s="14">
        <f>+C55+C56</f>
        <v>0</v>
      </c>
    </row>
    <row r="55" spans="1:3" ht="17.350000000000001" customHeight="1" thickBot="1" x14ac:dyDescent="0.3">
      <c r="A55" s="13" t="s">
        <v>15</v>
      </c>
      <c r="B55" s="14"/>
      <c r="C55" s="14"/>
    </row>
    <row r="56" spans="1:3" ht="17.350000000000001" customHeight="1" thickBot="1" x14ac:dyDescent="0.3">
      <c r="A56" s="13" t="s">
        <v>16</v>
      </c>
      <c r="B56" s="14"/>
      <c r="C56" s="14"/>
    </row>
    <row r="57" spans="1:3" ht="17.350000000000001" customHeight="1" thickBot="1" x14ac:dyDescent="0.3">
      <c r="A57" s="11" t="s">
        <v>45</v>
      </c>
      <c r="B57" s="12"/>
      <c r="C57" s="12"/>
    </row>
    <row r="58" spans="1:3" ht="17.350000000000001" customHeight="1" thickBot="1" x14ac:dyDescent="0.3">
      <c r="A58" s="11" t="s">
        <v>46</v>
      </c>
      <c r="B58" s="12"/>
      <c r="C58" s="12"/>
    </row>
    <row r="59" spans="1:3" ht="17.350000000000001" customHeight="1" thickBot="1" x14ac:dyDescent="0.3">
      <c r="A59" s="11" t="s">
        <v>47</v>
      </c>
      <c r="B59" s="12"/>
      <c r="C59" s="12"/>
    </row>
    <row r="60" spans="1:3" ht="17.350000000000001" customHeight="1" thickBot="1" x14ac:dyDescent="0.3">
      <c r="A60" s="9" t="s">
        <v>48</v>
      </c>
      <c r="B60" s="10">
        <f>+B61+B68+B71+B74+B77+B78+B79+B80+B81</f>
        <v>0</v>
      </c>
      <c r="C60" s="10">
        <f>+C61+C68+C71+C74+C77+C78+C79+C80+C81</f>
        <v>0</v>
      </c>
    </row>
    <row r="61" spans="1:3" ht="17.350000000000001" customHeight="1" thickBot="1" x14ac:dyDescent="0.3">
      <c r="A61" s="11" t="s">
        <v>29</v>
      </c>
      <c r="B61" s="12">
        <f>+B62+B65</f>
        <v>0</v>
      </c>
      <c r="C61" s="12">
        <f>+C62+C65</f>
        <v>0</v>
      </c>
    </row>
    <row r="62" spans="1:3" ht="17.350000000000001" customHeight="1" thickBot="1" x14ac:dyDescent="0.3">
      <c r="A62" s="13" t="s">
        <v>49</v>
      </c>
      <c r="B62" s="14">
        <f>+B63+B64</f>
        <v>0</v>
      </c>
      <c r="C62" s="14">
        <f>+C63+C64</f>
        <v>0</v>
      </c>
    </row>
    <row r="63" spans="1:3" ht="17.350000000000001" customHeight="1" thickBot="1" x14ac:dyDescent="0.3">
      <c r="A63" s="13" t="s">
        <v>50</v>
      </c>
      <c r="B63" s="14"/>
      <c r="C63" s="14"/>
    </row>
    <row r="64" spans="1:3" ht="17.350000000000001" customHeight="1" thickBot="1" x14ac:dyDescent="0.3">
      <c r="A64" s="13" t="s">
        <v>51</v>
      </c>
      <c r="B64" s="14"/>
      <c r="C64" s="14"/>
    </row>
    <row r="65" spans="1:3" ht="17.350000000000001" customHeight="1" thickBot="1" x14ac:dyDescent="0.3">
      <c r="A65" s="13" t="s">
        <v>52</v>
      </c>
      <c r="B65" s="14">
        <f>+B66+B67</f>
        <v>0</v>
      </c>
      <c r="C65" s="14">
        <f>+C66+C67</f>
        <v>0</v>
      </c>
    </row>
    <row r="66" spans="1:3" ht="17.350000000000001" customHeight="1" thickBot="1" x14ac:dyDescent="0.3">
      <c r="A66" s="13" t="s">
        <v>53</v>
      </c>
      <c r="B66" s="14"/>
      <c r="C66" s="14"/>
    </row>
    <row r="67" spans="1:3" ht="17.350000000000001" customHeight="1" thickBot="1" x14ac:dyDescent="0.3">
      <c r="A67" s="13" t="s">
        <v>35</v>
      </c>
      <c r="B67" s="14"/>
      <c r="C67" s="14"/>
    </row>
    <row r="68" spans="1:3" ht="17.350000000000001" customHeight="1" thickBot="1" x14ac:dyDescent="0.3">
      <c r="A68" s="11" t="s">
        <v>36</v>
      </c>
      <c r="B68" s="12">
        <f>+B69+B70</f>
        <v>0</v>
      </c>
      <c r="C68" s="12">
        <f>+C69+C70</f>
        <v>0</v>
      </c>
    </row>
    <row r="69" spans="1:3" ht="17.350000000000001" customHeight="1" thickBot="1" x14ac:dyDescent="0.3">
      <c r="A69" s="13" t="s">
        <v>37</v>
      </c>
      <c r="B69" s="14"/>
      <c r="C69" s="14"/>
    </row>
    <row r="70" spans="1:3" ht="17.350000000000001" customHeight="1" thickBot="1" x14ac:dyDescent="0.3">
      <c r="A70" s="13" t="s">
        <v>38</v>
      </c>
      <c r="B70" s="14"/>
      <c r="C70" s="14"/>
    </row>
    <row r="71" spans="1:3" ht="17.350000000000001" customHeight="1" thickBot="1" x14ac:dyDescent="0.3">
      <c r="A71" s="11" t="s">
        <v>54</v>
      </c>
      <c r="B71" s="12">
        <f>+B72+B73</f>
        <v>0</v>
      </c>
      <c r="C71" s="12">
        <f>+C72+C73</f>
        <v>0</v>
      </c>
    </row>
    <row r="72" spans="1:3" ht="17.350000000000001" customHeight="1" thickBot="1" x14ac:dyDescent="0.3">
      <c r="A72" s="13" t="s">
        <v>55</v>
      </c>
      <c r="B72" s="14"/>
      <c r="C72" s="14"/>
    </row>
    <row r="73" spans="1:3" ht="17.350000000000001" customHeight="1" thickBot="1" x14ac:dyDescent="0.3">
      <c r="A73" s="13" t="s">
        <v>56</v>
      </c>
      <c r="B73" s="14"/>
      <c r="C73" s="14"/>
    </row>
    <row r="74" spans="1:3" ht="17.350000000000001" customHeight="1" thickBot="1" x14ac:dyDescent="0.3">
      <c r="A74" s="11" t="s">
        <v>57</v>
      </c>
      <c r="B74" s="12">
        <f>+B75+B76</f>
        <v>0</v>
      </c>
      <c r="C74" s="12">
        <f>+C75+C76</f>
        <v>0</v>
      </c>
    </row>
    <row r="75" spans="1:3" ht="17.350000000000001" customHeight="1" thickBot="1" x14ac:dyDescent="0.3">
      <c r="A75" s="13" t="s">
        <v>58</v>
      </c>
      <c r="B75" s="14"/>
      <c r="C75" s="14"/>
    </row>
    <row r="76" spans="1:3" ht="17.350000000000001" customHeight="1" thickBot="1" x14ac:dyDescent="0.3">
      <c r="A76" s="13" t="s">
        <v>59</v>
      </c>
      <c r="B76" s="14"/>
      <c r="C76" s="14"/>
    </row>
    <row r="77" spans="1:3" ht="17.350000000000001" customHeight="1" thickBot="1" x14ac:dyDescent="0.3">
      <c r="A77" s="11" t="s">
        <v>60</v>
      </c>
      <c r="B77" s="12"/>
      <c r="C77" s="12"/>
    </row>
    <row r="78" spans="1:3" ht="17.350000000000001" customHeight="1" thickBot="1" x14ac:dyDescent="0.3">
      <c r="A78" s="11" t="s">
        <v>61</v>
      </c>
      <c r="B78" s="12"/>
      <c r="C78" s="12"/>
    </row>
    <row r="79" spans="1:3" ht="17.350000000000001" customHeight="1" thickBot="1" x14ac:dyDescent="0.3">
      <c r="A79" s="11" t="s">
        <v>62</v>
      </c>
      <c r="B79" s="12"/>
      <c r="C79" s="12"/>
    </row>
    <row r="80" spans="1:3" ht="17.350000000000001" customHeight="1" thickBot="1" x14ac:dyDescent="0.3">
      <c r="A80" s="11" t="s">
        <v>63</v>
      </c>
      <c r="B80" s="12"/>
      <c r="C80" s="12"/>
    </row>
    <row r="81" spans="1:3" ht="17.350000000000001" customHeight="1" thickBot="1" x14ac:dyDescent="0.3">
      <c r="A81" s="11" t="s">
        <v>64</v>
      </c>
      <c r="B81" s="12"/>
      <c r="C81" s="12"/>
    </row>
    <row r="82" spans="1:3" ht="17.350000000000001" customHeight="1" thickBot="1" x14ac:dyDescent="0.3">
      <c r="A82" s="9" t="s">
        <v>65</v>
      </c>
      <c r="B82" s="10">
        <f>+B46+B60</f>
        <v>0</v>
      </c>
      <c r="C82" s="10">
        <f>+C46+C60</f>
        <v>0</v>
      </c>
    </row>
    <row r="83" spans="1:3" ht="17.350000000000001" customHeight="1" thickBot="1" x14ac:dyDescent="0.3">
      <c r="A83" s="9" t="s">
        <v>66</v>
      </c>
      <c r="B83" s="10">
        <f>SUM(B84:B90)</f>
        <v>0</v>
      </c>
      <c r="C83" s="10">
        <f>SUM(C84:C90)</f>
        <v>0</v>
      </c>
    </row>
    <row r="84" spans="1:3" ht="17.350000000000001" customHeight="1" thickBot="1" x14ac:dyDescent="0.3">
      <c r="A84" s="13" t="s">
        <v>67</v>
      </c>
      <c r="B84" s="14"/>
      <c r="C84" s="14"/>
    </row>
    <row r="85" spans="1:3" ht="17.350000000000001" customHeight="1" thickBot="1" x14ac:dyDescent="0.3">
      <c r="A85" s="13" t="s">
        <v>68</v>
      </c>
      <c r="B85" s="14"/>
      <c r="C85" s="14"/>
    </row>
    <row r="86" spans="1:3" ht="17.350000000000001" customHeight="1" thickBot="1" x14ac:dyDescent="0.3">
      <c r="A86" s="13" t="s">
        <v>69</v>
      </c>
      <c r="B86" s="14"/>
      <c r="C86" s="14"/>
    </row>
    <row r="87" spans="1:3" ht="17.350000000000001" customHeight="1" thickBot="1" x14ac:dyDescent="0.3">
      <c r="A87" s="13" t="s">
        <v>70</v>
      </c>
      <c r="B87" s="14"/>
      <c r="C87" s="14"/>
    </row>
    <row r="88" spans="1:3" ht="17.350000000000001" customHeight="1" thickBot="1" x14ac:dyDescent="0.3">
      <c r="A88" s="13" t="s">
        <v>71</v>
      </c>
      <c r="B88" s="14"/>
      <c r="C88" s="14"/>
    </row>
    <row r="89" spans="1:3" ht="17.350000000000001" customHeight="1" thickBot="1" x14ac:dyDescent="0.3">
      <c r="A89" s="13" t="s">
        <v>72</v>
      </c>
      <c r="B89" s="14"/>
      <c r="C89" s="14"/>
    </row>
    <row r="90" spans="1:3" ht="17.350000000000001" customHeight="1" thickBot="1" x14ac:dyDescent="0.3">
      <c r="A90" s="13" t="s">
        <v>73</v>
      </c>
      <c r="B90" s="14"/>
      <c r="C90" s="14"/>
    </row>
    <row r="91" spans="1:3" ht="17.350000000000001" customHeight="1" thickBot="1" x14ac:dyDescent="0.3">
      <c r="A91" s="9" t="s">
        <v>74</v>
      </c>
      <c r="B91" s="10"/>
      <c r="C91" s="10"/>
    </row>
    <row r="92" spans="1:3" ht="17.350000000000001" customHeight="1" thickBot="1" x14ac:dyDescent="0.3">
      <c r="A92" s="13" t="s">
        <v>75</v>
      </c>
      <c r="B92" s="14"/>
      <c r="C92" s="14"/>
    </row>
    <row r="93" spans="1:3" ht="17.350000000000001" customHeight="1" thickBot="1" x14ac:dyDescent="0.3">
      <c r="A93" s="13" t="s">
        <v>76</v>
      </c>
      <c r="B93" s="14"/>
      <c r="C93" s="14"/>
    </row>
    <row r="94" spans="1:3" ht="17.350000000000001" customHeight="1" thickBot="1" x14ac:dyDescent="0.3">
      <c r="A94" s="13" t="s">
        <v>77</v>
      </c>
      <c r="B94" s="14"/>
      <c r="C94" s="14"/>
    </row>
    <row r="95" spans="1:3" ht="17.350000000000001" customHeight="1" thickBot="1" x14ac:dyDescent="0.3">
      <c r="A95" s="13" t="s">
        <v>78</v>
      </c>
      <c r="B95" s="14"/>
      <c r="C95" s="14"/>
    </row>
    <row r="96" spans="1:3" ht="17.350000000000001" customHeight="1" thickBot="1" x14ac:dyDescent="0.3">
      <c r="A96" s="9" t="s">
        <v>79</v>
      </c>
      <c r="B96" s="10">
        <v>0</v>
      </c>
      <c r="C96" s="10">
        <v>0</v>
      </c>
    </row>
    <row r="97" spans="1:3" ht="17.350000000000001" customHeight="1" thickBot="1" x14ac:dyDescent="0.3">
      <c r="A97" s="17"/>
      <c r="B97" s="18"/>
      <c r="C97" s="18"/>
    </row>
    <row r="98" spans="1:3" ht="17.350000000000001" customHeight="1" x14ac:dyDescent="0.25">
      <c r="A98" s="19" t="s">
        <v>80</v>
      </c>
      <c r="B98" s="20"/>
      <c r="C98" s="20"/>
    </row>
    <row r="99" spans="1:3" ht="17.350000000000001" customHeight="1" x14ac:dyDescent="0.25">
      <c r="A99" s="21"/>
      <c r="B99" s="22"/>
      <c r="C99" s="22"/>
    </row>
    <row r="100" spans="1:3" ht="17.350000000000001" customHeight="1" thickBot="1" x14ac:dyDescent="0.3">
      <c r="A100" s="23"/>
      <c r="B100" s="24"/>
      <c r="C100" s="24"/>
    </row>
    <row r="101" spans="1:3" ht="17.350000000000001" customHeight="1" thickBot="1" x14ac:dyDescent="0.3">
      <c r="A101" s="25" t="s">
        <v>81</v>
      </c>
      <c r="B101" s="26">
        <f>+B8+B32</f>
        <v>171707191.03999996</v>
      </c>
      <c r="C101" s="26">
        <f>+C8+C32</f>
        <v>-103329353.7300005</v>
      </c>
    </row>
    <row r="102" spans="1:3" ht="17.350000000000001" customHeight="1" thickBot="1" x14ac:dyDescent="0.3">
      <c r="A102" s="9" t="s">
        <v>82</v>
      </c>
      <c r="B102" s="26">
        <f>+B46+B60</f>
        <v>0</v>
      </c>
      <c r="C102" s="26">
        <f>+C46+C60</f>
        <v>0</v>
      </c>
    </row>
    <row r="103" spans="1:3" ht="17.350000000000001" customHeight="1" thickBot="1" x14ac:dyDescent="0.3">
      <c r="A103" s="25" t="s">
        <v>83</v>
      </c>
      <c r="B103" s="26">
        <f>+B83+B91</f>
        <v>0</v>
      </c>
      <c r="C103" s="26">
        <f>+C83+C91</f>
        <v>0</v>
      </c>
    </row>
    <row r="104" spans="1:3" ht="17.350000000000001" customHeight="1" thickBot="1" x14ac:dyDescent="0.3">
      <c r="A104" s="9" t="s">
        <v>84</v>
      </c>
      <c r="B104" s="26">
        <f>+B101+B102+B103</f>
        <v>171707191.03999996</v>
      </c>
      <c r="C104" s="26">
        <f>+C101+C102+C103</f>
        <v>-103329353.7300005</v>
      </c>
    </row>
    <row r="105" spans="1:3" ht="17.350000000000001" customHeight="1" thickBot="1" x14ac:dyDescent="0.3">
      <c r="A105" s="9" t="s">
        <v>85</v>
      </c>
      <c r="B105" s="26">
        <f>SUM(B106:B115)</f>
        <v>138453149.11999997</v>
      </c>
      <c r="C105" s="26">
        <f>SUM(C106:C115)</f>
        <v>89701468.340000004</v>
      </c>
    </row>
    <row r="106" spans="1:3" ht="17.350000000000001" customHeight="1" thickBot="1" x14ac:dyDescent="0.3">
      <c r="A106" s="13" t="s">
        <v>86</v>
      </c>
      <c r="B106" s="15">
        <v>95230677.459999993</v>
      </c>
      <c r="C106" s="15">
        <v>92311022.959999993</v>
      </c>
    </row>
    <row r="107" spans="1:3" ht="17.350000000000001" customHeight="1" thickBot="1" x14ac:dyDescent="0.3">
      <c r="A107" s="13" t="s">
        <v>87</v>
      </c>
      <c r="B107" s="15">
        <v>10171952.52</v>
      </c>
      <c r="C107" s="15">
        <v>10686443.4</v>
      </c>
    </row>
    <row r="108" spans="1:3" ht="17.350000000000001" customHeight="1" thickBot="1" x14ac:dyDescent="0.3">
      <c r="A108" s="13" t="s">
        <v>88</v>
      </c>
      <c r="B108" s="15">
        <v>29202403.710000001</v>
      </c>
      <c r="C108" s="15">
        <v>-10009345.57</v>
      </c>
    </row>
    <row r="109" spans="1:3" ht="17.350000000000001" customHeight="1" thickBot="1" x14ac:dyDescent="0.3">
      <c r="A109" s="13" t="s">
        <v>89</v>
      </c>
      <c r="B109" s="15">
        <v>2436303.66</v>
      </c>
      <c r="C109" s="15">
        <v>-4655333.21</v>
      </c>
    </row>
    <row r="110" spans="1:3" ht="17.350000000000001" customHeight="1" thickBot="1" x14ac:dyDescent="0.3">
      <c r="A110" s="13" t="s">
        <v>90</v>
      </c>
      <c r="B110" s="15">
        <v>90721.73</v>
      </c>
      <c r="C110" s="15">
        <v>319986.39</v>
      </c>
    </row>
    <row r="111" spans="1:3" ht="17.350000000000001" customHeight="1" thickBot="1" x14ac:dyDescent="0.3">
      <c r="A111" s="13" t="s">
        <v>91</v>
      </c>
      <c r="B111" s="15">
        <v>0</v>
      </c>
      <c r="C111" s="15">
        <v>0</v>
      </c>
    </row>
    <row r="112" spans="1:3" ht="17.350000000000001" customHeight="1" thickBot="1" x14ac:dyDescent="0.3">
      <c r="A112" s="13" t="s">
        <v>92</v>
      </c>
      <c r="B112" s="15">
        <v>1198409</v>
      </c>
      <c r="C112" s="15">
        <v>1043964.37</v>
      </c>
    </row>
    <row r="113" spans="1:3" ht="17.350000000000001" customHeight="1" thickBot="1" x14ac:dyDescent="0.3">
      <c r="A113" s="13" t="s">
        <v>93</v>
      </c>
      <c r="B113" s="15">
        <v>0</v>
      </c>
      <c r="C113" s="15">
        <v>0</v>
      </c>
    </row>
    <row r="114" spans="1:3" ht="17.350000000000001" customHeight="1" thickBot="1" x14ac:dyDescent="0.3">
      <c r="A114" s="13" t="s">
        <v>94</v>
      </c>
      <c r="B114" s="15">
        <v>122681.04</v>
      </c>
      <c r="C114" s="15">
        <v>4730</v>
      </c>
    </row>
    <row r="115" spans="1:3" ht="17.350000000000001" customHeight="1" thickBot="1" x14ac:dyDescent="0.3">
      <c r="A115" s="13" t="s">
        <v>95</v>
      </c>
      <c r="B115" s="15">
        <v>0</v>
      </c>
      <c r="C115" s="15">
        <v>0</v>
      </c>
    </row>
    <row r="116" spans="1:3" ht="17.350000000000001" customHeight="1" thickBot="1" x14ac:dyDescent="0.3">
      <c r="A116" s="9" t="s">
        <v>96</v>
      </c>
      <c r="B116" s="26">
        <f>SUM(B117:B124)</f>
        <v>-127052399.45999999</v>
      </c>
      <c r="C116" s="26">
        <f>SUM(C117:C124)</f>
        <v>-80480290.769999996</v>
      </c>
    </row>
    <row r="117" spans="1:3" ht="17.350000000000001" customHeight="1" thickBot="1" x14ac:dyDescent="0.3">
      <c r="A117" s="13" t="s">
        <v>97</v>
      </c>
      <c r="B117" s="15">
        <v>-7257824.8600000003</v>
      </c>
      <c r="C117" s="15">
        <v>-7927803.7999999998</v>
      </c>
    </row>
    <row r="118" spans="1:3" ht="17.350000000000001" customHeight="1" thickBot="1" x14ac:dyDescent="0.3">
      <c r="A118" s="13" t="s">
        <v>98</v>
      </c>
      <c r="B118" s="15">
        <v>0</v>
      </c>
      <c r="C118" s="15">
        <v>0</v>
      </c>
    </row>
    <row r="119" spans="1:3" ht="17.350000000000001" customHeight="1" thickBot="1" x14ac:dyDescent="0.3">
      <c r="A119" s="13" t="s">
        <v>99</v>
      </c>
      <c r="B119" s="15">
        <v>-22811687.219999999</v>
      </c>
      <c r="C119" s="15">
        <v>-10459224.130000001</v>
      </c>
    </row>
    <row r="120" spans="1:3" ht="17.350000000000001" customHeight="1" thickBot="1" x14ac:dyDescent="0.3">
      <c r="A120" s="13" t="s">
        <v>100</v>
      </c>
      <c r="B120" s="15">
        <v>-112599987.36</v>
      </c>
      <c r="C120" s="15">
        <v>-55862528.950000003</v>
      </c>
    </row>
    <row r="121" spans="1:3" ht="17.350000000000001" customHeight="1" thickBot="1" x14ac:dyDescent="0.3">
      <c r="A121" s="13" t="s">
        <v>101</v>
      </c>
      <c r="B121" s="15">
        <v>0</v>
      </c>
      <c r="C121" s="15">
        <v>0</v>
      </c>
    </row>
    <row r="122" spans="1:3" ht="17.350000000000001" customHeight="1" thickBot="1" x14ac:dyDescent="0.3">
      <c r="A122" s="13" t="s">
        <v>102</v>
      </c>
      <c r="B122" s="15">
        <v>24062027.68</v>
      </c>
      <c r="C122" s="15">
        <v>1515562.42</v>
      </c>
    </row>
    <row r="123" spans="1:3" ht="17.350000000000001" customHeight="1" thickBot="1" x14ac:dyDescent="0.3">
      <c r="A123" s="13" t="s">
        <v>103</v>
      </c>
      <c r="B123" s="15">
        <v>-8444927.6999999993</v>
      </c>
      <c r="C123" s="15">
        <v>-7746296.3099999996</v>
      </c>
    </row>
    <row r="124" spans="1:3" ht="17.350000000000001" customHeight="1" thickBot="1" x14ac:dyDescent="0.3">
      <c r="A124" s="13" t="s">
        <v>104</v>
      </c>
      <c r="B124" s="15">
        <v>0</v>
      </c>
      <c r="C124" s="15">
        <v>0</v>
      </c>
    </row>
    <row r="125" spans="1:3" ht="17.350000000000001" customHeight="1" thickBot="1" x14ac:dyDescent="0.3">
      <c r="A125" s="9" t="s">
        <v>105</v>
      </c>
      <c r="B125" s="26">
        <f>SUM(B126:B135)</f>
        <v>-60237980.640000001</v>
      </c>
      <c r="C125" s="26">
        <f>SUM(C126:C135)</f>
        <v>-7045729.6699999999</v>
      </c>
    </row>
    <row r="126" spans="1:3" ht="17.350000000000001" customHeight="1" thickBot="1" x14ac:dyDescent="0.3">
      <c r="A126" s="13" t="s">
        <v>106</v>
      </c>
      <c r="B126" s="14">
        <v>-33430010.760000002</v>
      </c>
      <c r="C126" s="15">
        <v>-31564997.550000001</v>
      </c>
    </row>
    <row r="127" spans="1:3" ht="17.350000000000001" customHeight="1" thickBot="1" x14ac:dyDescent="0.3">
      <c r="A127" s="13" t="s">
        <v>107</v>
      </c>
      <c r="B127" s="14">
        <v>0</v>
      </c>
      <c r="C127" s="15">
        <v>0</v>
      </c>
    </row>
    <row r="128" spans="1:3" ht="17.350000000000001" customHeight="1" thickBot="1" x14ac:dyDescent="0.3">
      <c r="A128" s="13" t="s">
        <v>108</v>
      </c>
      <c r="B128" s="14">
        <v>0</v>
      </c>
      <c r="C128" s="15">
        <v>0</v>
      </c>
    </row>
    <row r="129" spans="1:5" ht="17.350000000000001" customHeight="1" thickBot="1" x14ac:dyDescent="0.3">
      <c r="A129" s="13" t="s">
        <v>109</v>
      </c>
      <c r="B129" s="14">
        <v>0</v>
      </c>
      <c r="C129" s="15">
        <v>0</v>
      </c>
    </row>
    <row r="130" spans="1:5" ht="17.350000000000001" customHeight="1" thickBot="1" x14ac:dyDescent="0.3">
      <c r="A130" s="13" t="s">
        <v>110</v>
      </c>
      <c r="B130" s="14">
        <v>-27691360.989999998</v>
      </c>
      <c r="C130" s="15">
        <v>23127948</v>
      </c>
    </row>
    <row r="131" spans="1:5" ht="17.350000000000001" customHeight="1" thickBot="1" x14ac:dyDescent="0.3">
      <c r="A131" s="13" t="s">
        <v>111</v>
      </c>
      <c r="B131" s="14">
        <v>717396.76</v>
      </c>
      <c r="C131" s="15">
        <v>1057569.49</v>
      </c>
    </row>
    <row r="132" spans="1:5" ht="17.350000000000001" customHeight="1" thickBot="1" x14ac:dyDescent="0.3">
      <c r="A132" s="13" t="s">
        <v>112</v>
      </c>
      <c r="B132" s="14">
        <v>308858.08</v>
      </c>
      <c r="C132" s="15">
        <v>453343.65</v>
      </c>
    </row>
    <row r="133" spans="1:5" ht="17.350000000000001" customHeight="1" thickBot="1" x14ac:dyDescent="0.3">
      <c r="A133" s="13" t="s">
        <v>113</v>
      </c>
      <c r="B133" s="14">
        <v>-142863.73000000001</v>
      </c>
      <c r="C133" s="15">
        <v>-119593.26</v>
      </c>
    </row>
    <row r="134" spans="1:5" ht="17.350000000000001" customHeight="1" thickBot="1" x14ac:dyDescent="0.3">
      <c r="A134" s="13" t="s">
        <v>114</v>
      </c>
      <c r="B134" s="14">
        <v>0</v>
      </c>
      <c r="C134" s="15">
        <v>0</v>
      </c>
    </row>
    <row r="135" spans="1:5" ht="17.350000000000001" customHeight="1" thickBot="1" x14ac:dyDescent="0.3">
      <c r="A135" s="13" t="s">
        <v>115</v>
      </c>
      <c r="B135" s="14">
        <v>0</v>
      </c>
      <c r="C135" s="15">
        <v>0</v>
      </c>
    </row>
    <row r="136" spans="1:5" ht="17.350000000000001" customHeight="1" thickBot="1" x14ac:dyDescent="0.3">
      <c r="A136" s="9" t="s">
        <v>116</v>
      </c>
      <c r="B136" s="26">
        <f>+B139+B140</f>
        <v>122214898.57999994</v>
      </c>
      <c r="C136" s="26">
        <f>+C139+C140</f>
        <v>-101336751.42000049</v>
      </c>
    </row>
    <row r="137" spans="1:5" ht="17.350000000000001" customHeight="1" thickBot="1" x14ac:dyDescent="0.3">
      <c r="A137" s="11" t="s">
        <v>117</v>
      </c>
      <c r="B137" s="16">
        <f>+B125+B116+B105+B101</f>
        <v>122869960.05999994</v>
      </c>
      <c r="C137" s="16">
        <f>+C125+C116+C105+C101</f>
        <v>-101153905.83000049</v>
      </c>
    </row>
    <row r="138" spans="1:5" ht="17.350000000000001" customHeight="1" thickBot="1" x14ac:dyDescent="0.3">
      <c r="A138" s="11" t="s">
        <v>118</v>
      </c>
      <c r="B138" s="12">
        <v>-655061.48</v>
      </c>
      <c r="C138" s="12">
        <v>-182845.59</v>
      </c>
    </row>
    <row r="139" spans="1:5" ht="17.350000000000001" customHeight="1" thickBot="1" x14ac:dyDescent="0.3">
      <c r="A139" s="11" t="s">
        <v>119</v>
      </c>
      <c r="B139" s="16">
        <f>+B137+B138</f>
        <v>122214898.57999994</v>
      </c>
      <c r="C139" s="16">
        <f>+C137+C138</f>
        <v>-101336751.42000049</v>
      </c>
    </row>
    <row r="140" spans="1:5" ht="17.350000000000001" customHeight="1" thickBot="1" x14ac:dyDescent="0.3">
      <c r="A140" s="11" t="s">
        <v>120</v>
      </c>
      <c r="B140" s="16"/>
      <c r="C140" s="16"/>
      <c r="D140" s="27">
        <f>+B45+B105+B116+B125-B136+B138</f>
        <v>4.8894435167312622E-8</v>
      </c>
      <c r="E140" s="27">
        <f>+C45+C105+C116+C125-C136+C138</f>
        <v>3.5797711461782455E-9</v>
      </c>
    </row>
  </sheetData>
  <mergeCells count="2">
    <mergeCell ref="A2:C2"/>
    <mergeCell ref="A3:B3"/>
  </mergeCells>
  <printOptions horizontalCentered="1" verticalCentered="1"/>
  <pageMargins left="0" right="0" top="0" bottom="0" header="0" footer="0"/>
  <pageSetup paperSize="9" scale="70" orientation="portrait" r:id="rId1"/>
  <rowBreaks count="2" manualBreakCount="2">
    <brk id="59" max="2" man="1"/>
    <brk id="9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Gelir Tablosu</vt:lpstr>
      <vt:lpstr>'Gelir Tablosu'!Yazdırma_Alanı</vt:lpstr>
      <vt:lpstr>'Gelir Tablosu'!Yazdırma_Başlıkları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2013-11-19T13:14:20Z</cp:lastPrinted>
  <dcterms:created xsi:type="dcterms:W3CDTF">2013-11-19T09:59:19Z</dcterms:created>
  <dcterms:modified xsi:type="dcterms:W3CDTF">2013-11-19T13:19:30Z</dcterms:modified>
  <cp:category/>
</cp:coreProperties>
</file>